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840"/>
  </bookViews>
  <sheets>
    <sheet name="20 m3" sheetId="1" r:id="rId1"/>
  </sheets>
  <externalReferences>
    <externalReference r:id="rId2"/>
    <externalReference r:id="rId3"/>
  </externalReferences>
  <definedNames>
    <definedName name="_xlnm.Print_Area" localSheetId="0">'20 m3'!$A$1:$G$45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2" i="1"/>
  <c r="C10"/>
  <c r="D10"/>
  <c r="D7"/>
  <c r="D18" l="1"/>
  <c r="E39" l="1"/>
  <c r="E38" l="1"/>
  <c r="E37" l="1"/>
  <c r="E36"/>
  <c r="D30" l="1"/>
  <c r="D43" l="1"/>
  <c r="C43"/>
  <c r="B43"/>
  <c r="D42"/>
  <c r="C42"/>
  <c r="B42"/>
  <c r="D41"/>
  <c r="C41"/>
  <c r="B41"/>
  <c r="D40"/>
  <c r="C40"/>
  <c r="B40"/>
  <c r="D39"/>
  <c r="C39"/>
  <c r="B39"/>
  <c r="D38"/>
  <c r="C38"/>
  <c r="B38"/>
  <c r="D37"/>
  <c r="C37"/>
  <c r="B37"/>
  <c r="D36"/>
  <c r="C36"/>
  <c r="B36"/>
  <c r="D35"/>
  <c r="C35"/>
  <c r="D34"/>
  <c r="C34"/>
  <c r="D33"/>
  <c r="C33"/>
  <c r="D32"/>
  <c r="C32"/>
  <c r="D29"/>
  <c r="C29"/>
  <c r="D26"/>
  <c r="D25"/>
  <c r="D24"/>
  <c r="C24"/>
  <c r="D23"/>
  <c r="C23"/>
  <c r="D22"/>
  <c r="C22"/>
  <c r="D21"/>
  <c r="C21"/>
  <c r="D20"/>
  <c r="C20"/>
  <c r="D19"/>
  <c r="C19"/>
  <c r="D17"/>
  <c r="D16"/>
  <c r="C16"/>
  <c r="D15"/>
  <c r="C15"/>
  <c r="D14"/>
  <c r="C14"/>
  <c r="D13"/>
  <c r="C13"/>
  <c r="D12"/>
  <c r="C12"/>
  <c r="D11"/>
  <c r="C11"/>
  <c r="D9"/>
  <c r="C9"/>
  <c r="D8"/>
  <c r="C8"/>
  <c r="D6"/>
  <c r="C6"/>
  <c r="B6"/>
  <c r="D5"/>
  <c r="C5"/>
  <c r="D4"/>
</calcChain>
</file>

<file path=xl/sharedStrings.xml><?xml version="1.0" encoding="utf-8"?>
<sst xmlns="http://schemas.openxmlformats.org/spreadsheetml/2006/main" count="54" uniqueCount="52">
  <si>
    <t>SIRA NO</t>
  </si>
  <si>
    <t>POZ NO</t>
  </si>
  <si>
    <t>YAPILAN İŞİN ADI</t>
  </si>
  <si>
    <t>BİRİMİ</t>
  </si>
  <si>
    <t>MİKTARI</t>
  </si>
  <si>
    <t>TUTARI</t>
  </si>
  <si>
    <t>15.180.1003</t>
  </si>
  <si>
    <t>15.185.1001</t>
  </si>
  <si>
    <t>15.160.1003</t>
  </si>
  <si>
    <t>15.160.1004</t>
  </si>
  <si>
    <t>15.460.1001</t>
  </si>
  <si>
    <t>15.550.1202</t>
  </si>
  <si>
    <t>15.540.1102</t>
  </si>
  <si>
    <t>15.385.1045</t>
  </si>
  <si>
    <t>15.405.1001</t>
  </si>
  <si>
    <t>15.275.1101</t>
  </si>
  <si>
    <t>15.275.1103</t>
  </si>
  <si>
    <t>25.320.1302</t>
  </si>
  <si>
    <t xml:space="preserve"> 0 50 MM  Sürgülü Vana: pik döküm, flanşlı, PN 16;
TS EN 1171’e uygun, diğer özellikler 25.320.1200’ün aynı.</t>
  </si>
  <si>
    <t>43.572.1653/İB</t>
  </si>
  <si>
    <t>43.572.1502/İB</t>
  </si>
  <si>
    <t>15.100.1001</t>
  </si>
  <si>
    <t>15.100.1002</t>
  </si>
  <si>
    <t>15.100.1004</t>
  </si>
  <si>
    <t>15.100.1005</t>
  </si>
  <si>
    <t>25.142.1104</t>
  </si>
  <si>
    <t xml:space="preserve">Q50 mm Flanşlı Su Sayacı Temini ve Takılması İşi </t>
  </si>
  <si>
    <t>ad</t>
  </si>
  <si>
    <t>25.325.1206</t>
  </si>
  <si>
    <t xml:space="preserve">Q50 mm Flanşlı Pislik Tutucu Temini ve Takılması İşi </t>
  </si>
  <si>
    <t>16.001/MK</t>
  </si>
  <si>
    <t>43.675.1003/İB</t>
  </si>
  <si>
    <t>43.507.1002/İB</t>
  </si>
  <si>
    <t>Çapı 125 mm havalandırma bacası yerleştirilmesi
(Boyutu 150 x 30 cm, baca bedeli dahil</t>
  </si>
  <si>
    <t>Yeni sıva yüzeylere astar uygulanarak iki kat su bazlı mat boya yapılması (iç cephe)</t>
  </si>
  <si>
    <t>Brüt beton, sıvalı veya eski boyalı yüzeylere, astar uygulanarak akrilik esaslı su bazlı boya yapılması (dış cephe)</t>
  </si>
  <si>
    <t>TOPLAM(K.D.V HARİÇ)</t>
  </si>
  <si>
    <t>15.120.1001</t>
  </si>
  <si>
    <t>Makine ile yumuşak ve sert toprak kazılması (serbest kazı)</t>
  </si>
  <si>
    <t>25.300.1606</t>
  </si>
  <si>
    <t xml:space="preserve">Çelik boru dış çap 60,3/3,9 mm (bina içinde kaynaklı döşenmiş boru montaj malzemesi bedeli dahil) </t>
  </si>
  <si>
    <t>40.121.1401</t>
  </si>
  <si>
    <t>Q50  mm'lik Çelik Falnş Bedeli(PN10 Atü)(St 44 Kalite)</t>
  </si>
  <si>
    <t xml:space="preserve">15.150.1004 </t>
  </si>
  <si>
    <t>Beton santralinde üretilen veya satın alınan ve beton pompasıyla basılan, C 20/25 basınç dayanım sınıfında, gri renkte, normal hazır beton dökülmesi (beton nakli dahil)</t>
  </si>
  <si>
    <t>15.185.1013</t>
  </si>
  <si>
    <t>15.185.1014</t>
  </si>
  <si>
    <t>15.540.1255</t>
  </si>
  <si>
    <t>15.540.1321</t>
  </si>
  <si>
    <t>SİVAS KANGAL İLÇESİ CEVİZ KÖYÜ  20 M3 YENİ İÇME SUYU DEPOSU  YAPIM  İŞİ BİRİM FİYAT TEKLİF CETVELİ 2022)</t>
  </si>
  <si>
    <t>TEKLİF  BİRİM FİYATI</t>
  </si>
  <si>
    <t>YÜKLENİCİ</t>
  </si>
</sst>
</file>

<file path=xl/styles.xml><?xml version="1.0" encoding="utf-8"?>
<styleSheet xmlns="http://schemas.openxmlformats.org/spreadsheetml/2006/main">
  <numFmts count="1">
    <numFmt numFmtId="164" formatCode="0.000"/>
  </numFmts>
  <fonts count="6">
    <font>
      <sz val="11"/>
      <color theme="1"/>
      <name val="Calibri"/>
      <family val="2"/>
      <charset val="162"/>
      <scheme val="minor"/>
    </font>
    <font>
      <sz val="8"/>
      <name val="Arial"/>
      <family val="2"/>
      <charset val="162"/>
    </font>
    <font>
      <sz val="10"/>
      <name val="Arial"/>
      <family val="2"/>
      <charset val="162"/>
    </font>
    <font>
      <sz val="8"/>
      <color theme="1"/>
      <name val="Arial"/>
      <family val="2"/>
      <charset val="162"/>
    </font>
    <font>
      <b/>
      <sz val="11"/>
      <color theme="1"/>
      <name val="Calibri"/>
      <family val="2"/>
      <charset val="162"/>
      <scheme val="minor"/>
    </font>
    <font>
      <b/>
      <sz val="8"/>
      <name val="Arial"/>
      <family val="2"/>
      <charset val="16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45">
    <xf numFmtId="0" fontId="0" fillId="0" borderId="0" xfId="0"/>
    <xf numFmtId="0" fontId="0" fillId="0" borderId="0" xfId="0" applyFill="1"/>
    <xf numFmtId="0" fontId="1" fillId="0" borderId="7" xfId="0" applyFont="1" applyFill="1" applyBorder="1" applyAlignment="1">
      <alignment horizontal="center" vertical="center" wrapText="1"/>
    </xf>
    <xf numFmtId="49" fontId="1" fillId="0" borderId="7"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xf>
    <xf numFmtId="49" fontId="0" fillId="0" borderId="0" xfId="0" applyNumberFormat="1" applyFill="1" applyAlignment="1">
      <alignment horizontal="center"/>
    </xf>
    <xf numFmtId="2" fontId="0" fillId="0" borderId="0" xfId="0" applyNumberFormat="1" applyFill="1" applyAlignment="1">
      <alignment horizontal="center"/>
    </xf>
    <xf numFmtId="164" fontId="1" fillId="0" borderId="7" xfId="0" applyNumberFormat="1" applyFont="1" applyFill="1" applyBorder="1" applyAlignment="1">
      <alignment horizontal="center" vertical="center"/>
    </xf>
    <xf numFmtId="164" fontId="0" fillId="0" borderId="0" xfId="0" applyNumberFormat="1" applyFill="1" applyAlignment="1">
      <alignment horizontal="center"/>
    </xf>
    <xf numFmtId="0" fontId="0" fillId="2" borderId="0" xfId="0" applyFill="1" applyAlignment="1">
      <alignment vertical="center"/>
    </xf>
    <xf numFmtId="0" fontId="0" fillId="2" borderId="0" xfId="0" applyFont="1" applyFill="1" applyAlignment="1">
      <alignment vertical="center"/>
    </xf>
    <xf numFmtId="0" fontId="1" fillId="3" borderId="7" xfId="0" applyFont="1" applyFill="1" applyBorder="1" applyAlignment="1">
      <alignment horizontal="center" vertical="center"/>
    </xf>
    <xf numFmtId="49" fontId="1" fillId="3" borderId="7" xfId="0" applyNumberFormat="1" applyFont="1" applyFill="1" applyBorder="1" applyAlignment="1">
      <alignment horizontal="center" vertical="center"/>
    </xf>
    <xf numFmtId="0" fontId="1" fillId="3" borderId="7" xfId="0" applyFont="1" applyFill="1" applyBorder="1" applyAlignment="1">
      <alignment vertical="center" wrapText="1"/>
    </xf>
    <xf numFmtId="164" fontId="1" fillId="3" borderId="7" xfId="0" applyNumberFormat="1" applyFont="1" applyFill="1" applyBorder="1" applyAlignment="1">
      <alignment horizontal="center" vertical="center"/>
    </xf>
    <xf numFmtId="4" fontId="1" fillId="3" borderId="7" xfId="0" applyNumberFormat="1" applyFont="1" applyFill="1" applyBorder="1" applyAlignment="1">
      <alignment horizontal="center" vertical="center"/>
    </xf>
    <xf numFmtId="0" fontId="0" fillId="3" borderId="0" xfId="0" applyFill="1" applyAlignment="1">
      <alignment vertical="center"/>
    </xf>
    <xf numFmtId="0" fontId="3" fillId="3" borderId="7" xfId="0" applyFont="1" applyFill="1" applyBorder="1" applyAlignment="1">
      <alignment horizontal="center" vertical="center"/>
    </xf>
    <xf numFmtId="49" fontId="3" fillId="3" borderId="7" xfId="0" applyNumberFormat="1" applyFont="1" applyFill="1" applyBorder="1" applyAlignment="1">
      <alignment horizontal="center" vertical="center"/>
    </xf>
    <xf numFmtId="0" fontId="3" fillId="3" borderId="7" xfId="0" applyFont="1" applyFill="1" applyBorder="1" applyAlignment="1">
      <alignment vertical="center" wrapText="1"/>
    </xf>
    <xf numFmtId="164" fontId="3" fillId="3" borderId="7" xfId="0" applyNumberFormat="1" applyFont="1" applyFill="1" applyBorder="1" applyAlignment="1">
      <alignment horizontal="center" vertical="center"/>
    </xf>
    <xf numFmtId="4" fontId="3" fillId="3" borderId="7" xfId="0" applyNumberFormat="1" applyFont="1" applyFill="1" applyBorder="1" applyAlignment="1">
      <alignment horizontal="center" vertical="center"/>
    </xf>
    <xf numFmtId="0" fontId="1" fillId="3" borderId="7" xfId="0" quotePrefix="1" applyFont="1" applyFill="1" applyBorder="1" applyAlignment="1">
      <alignment vertical="center" wrapText="1"/>
    </xf>
    <xf numFmtId="0" fontId="0" fillId="3" borderId="0" xfId="0" applyFont="1" applyFill="1" applyAlignment="1">
      <alignment vertical="center"/>
    </xf>
    <xf numFmtId="0" fontId="0" fillId="3" borderId="0" xfId="0" applyFill="1"/>
    <xf numFmtId="4" fontId="5" fillId="3" borderId="7" xfId="0" applyNumberFormat="1" applyFont="1" applyFill="1" applyBorder="1" applyAlignment="1">
      <alignment horizontal="center" vertical="center"/>
    </xf>
    <xf numFmtId="49" fontId="3" fillId="3" borderId="7" xfId="0" quotePrefix="1" applyNumberFormat="1" applyFont="1" applyFill="1" applyBorder="1" applyAlignment="1">
      <alignment horizontal="center" vertical="center"/>
    </xf>
    <xf numFmtId="0" fontId="3" fillId="3" borderId="7" xfId="0" quotePrefix="1" applyFont="1" applyFill="1" applyBorder="1" applyAlignment="1">
      <alignment vertical="center" wrapText="1"/>
    </xf>
    <xf numFmtId="2" fontId="1" fillId="3" borderId="7" xfId="0" applyNumberFormat="1" applyFont="1" applyFill="1" applyBorder="1" applyAlignment="1">
      <alignment horizontal="center" vertical="center"/>
    </xf>
    <xf numFmtId="2" fontId="3" fillId="3" borderId="7" xfId="0" applyNumberFormat="1" applyFont="1" applyFill="1" applyBorder="1" applyAlignment="1">
      <alignment horizontal="center" vertical="center"/>
    </xf>
    <xf numFmtId="0" fontId="5" fillId="3" borderId="0" xfId="0" applyFont="1" applyFill="1" applyBorder="1" applyAlignment="1">
      <alignment horizontal="right" vertical="center"/>
    </xf>
    <xf numFmtId="4" fontId="5" fillId="3" borderId="0" xfId="0" applyNumberFormat="1" applyFont="1" applyFill="1" applyBorder="1" applyAlignment="1">
      <alignment horizontal="center" vertical="center"/>
    </xf>
    <xf numFmtId="2" fontId="1" fillId="0" borderId="7"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9" xfId="0" applyFont="1" applyFill="1" applyBorder="1" applyAlignment="1">
      <alignment horizontal="right" vertical="center"/>
    </xf>
    <xf numFmtId="0" fontId="5" fillId="3" borderId="10" xfId="0" applyFont="1" applyFill="1" applyBorder="1" applyAlignment="1">
      <alignment horizontal="right" vertical="center"/>
    </xf>
    <xf numFmtId="2" fontId="4" fillId="0" borderId="0" xfId="0" applyNumberFormat="1" applyFont="1" applyFill="1" applyAlignment="1">
      <alignment horizont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7\Desktop\2019%20YAPTI&#286;IM%20YAKLA&#350;IK%20MAL&#304;YETLER\DEPOLAR\HAF&#304;K%20&#199;AKMAK%20K&#214;Y&#220;%20G&#214;KY&#220;Z%20MEZRASI%2050M3%20DEPO\YAKLA&#350;IK%20MAL&#304;Y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7\Desktop\DEP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Sayfa2"/>
    </sheetNames>
    <sheetDataSet>
      <sheetData sheetId="0" refreshError="1"/>
      <sheetData sheetId="1" refreshError="1">
        <row r="5">
          <cell r="D5" t="str">
            <v>m3</v>
          </cell>
        </row>
        <row r="8">
          <cell r="D8" t="str">
            <v>m3</v>
          </cell>
        </row>
        <row r="9">
          <cell r="D9" t="str">
            <v>m3</v>
          </cell>
        </row>
        <row r="10">
          <cell r="D10" t="str">
            <v>m3</v>
          </cell>
        </row>
        <row r="11">
          <cell r="D11" t="str">
            <v>m2</v>
          </cell>
        </row>
        <row r="12">
          <cell r="D12" t="str">
            <v>m3</v>
          </cell>
        </row>
        <row r="13">
          <cell r="D13" t="str">
            <v>m2</v>
          </cell>
        </row>
        <row r="14">
          <cell r="D14" t="str">
            <v>m3</v>
          </cell>
        </row>
        <row r="15">
          <cell r="D15" t="str">
            <v>tn</v>
          </cell>
        </row>
        <row r="16">
          <cell r="D16" t="str">
            <v>tn</v>
          </cell>
        </row>
        <row r="17">
          <cell r="D17" t="str">
            <v>kg</v>
          </cell>
        </row>
        <row r="18">
          <cell r="D18" t="str">
            <v>kg</v>
          </cell>
        </row>
        <row r="19">
          <cell r="D19" t="str">
            <v>m2</v>
          </cell>
        </row>
        <row r="20">
          <cell r="D20" t="str">
            <v>m2</v>
          </cell>
        </row>
        <row r="21">
          <cell r="D21" t="str">
            <v>m2</v>
          </cell>
        </row>
        <row r="22">
          <cell r="D22" t="str">
            <v>m2</v>
          </cell>
        </row>
        <row r="23">
          <cell r="D23" t="str">
            <v>m2</v>
          </cell>
        </row>
        <row r="24">
          <cell r="D24" t="str">
            <v>m2</v>
          </cell>
        </row>
        <row r="25">
          <cell r="D25" t="str">
            <v>m2</v>
          </cell>
        </row>
        <row r="26">
          <cell r="D26" t="str">
            <v>ad</v>
          </cell>
        </row>
        <row r="27">
          <cell r="D27" t="str">
            <v>mt</v>
          </cell>
        </row>
        <row r="28">
          <cell r="D28" t="str">
            <v>ad</v>
          </cell>
        </row>
        <row r="29">
          <cell r="D29" t="str">
            <v>ad</v>
          </cell>
        </row>
        <row r="30">
          <cell r="D30" t="str">
            <v>ad</v>
          </cell>
        </row>
        <row r="31">
          <cell r="D31" t="str">
            <v>tn</v>
          </cell>
        </row>
        <row r="32">
          <cell r="D32" t="str">
            <v>m3</v>
          </cell>
        </row>
        <row r="33">
          <cell r="D33" t="str">
            <v>tn</v>
          </cell>
        </row>
        <row r="34">
          <cell r="D34" t="str">
            <v>tn</v>
          </cell>
        </row>
        <row r="37">
          <cell r="D37" t="str">
            <v>tn</v>
          </cell>
        </row>
        <row r="38">
          <cell r="D38" t="str">
            <v>tn</v>
          </cell>
        </row>
        <row r="39">
          <cell r="D39" t="str">
            <v>tn</v>
          </cell>
        </row>
        <row r="40">
          <cell r="D40" t="str">
            <v>tn</v>
          </cell>
        </row>
        <row r="42">
          <cell r="D42" t="str">
            <v>ad</v>
          </cell>
        </row>
        <row r="43">
          <cell r="D43" t="str">
            <v>ad</v>
          </cell>
        </row>
        <row r="44">
          <cell r="D44" t="str">
            <v>ad</v>
          </cell>
        </row>
        <row r="45">
          <cell r="D45" t="str">
            <v>ad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ayfa1"/>
    </sheetNames>
    <sheetDataSet>
      <sheetData sheetId="0" refreshError="1">
        <row r="5">
          <cell r="A5" t="str">
            <v>15.00P/2</v>
          </cell>
        </row>
        <row r="8">
          <cell r="B8" t="str">
            <v>150 dozlu Grobeton Yapılması(yıkanmış elenmiş agrega ile)</v>
          </cell>
        </row>
        <row r="9">
          <cell r="A9" t="str">
            <v>16.003-ANL</v>
          </cell>
          <cell r="B9" t="str">
            <v>250 Doz Demirsiz Beton Yapılması</v>
          </cell>
        </row>
        <row r="11">
          <cell r="B11" t="str">
            <v>Plywood ile düz yüzeyli betonarme kalıbı yapılması</v>
          </cell>
        </row>
        <row r="12">
          <cell r="B12" t="str">
            <v>Çelik borudan kalıp iskelesi yapılması (0,00-4,00 m arası)</v>
          </cell>
        </row>
        <row r="13">
          <cell r="B13" t="str">
            <v>Ön yapımlı bileşenlerden oluşan tam güvenlikli, dış cephe iş iskelesi yaDilması. (0.00-51,50 m arası)</v>
          </cell>
        </row>
        <row r="14">
          <cell r="B14" t="str">
            <v>Ön yapımlı bileşenlerden oluşan tam güvenlikli, tavanlar için iş iskelesi yapılması. (0,00-21,50 m arası)</v>
          </cell>
        </row>
        <row r="15">
          <cell r="B15" t="str">
            <v>0 8- 0 12 mm nervürlü beton çelik çubuğu, çubukların kesilmesi, bükülmesi ve verine konulması</v>
          </cell>
        </row>
        <row r="16">
          <cell r="B16" t="str">
            <v>0 14- 0 28 mm nervürlü beton çelik çubuğu, çubukların kesilmesi, bükülmesi ve yerine konulması.</v>
          </cell>
        </row>
        <row r="17">
          <cell r="B17" t="str">
            <v>Naturel-mat eloksallı profillerle ısı yalıtımsız alüminyum doğrama imalatı yapılması ve yerine konulması</v>
          </cell>
        </row>
        <row r="18">
          <cell r="B18" t="str">
            <v>Lama ve profil demirlerden çeşitli demir işleri yapılması ve yerine konulması</v>
          </cell>
        </row>
        <row r="19">
          <cell r="B19" t="str">
            <v>Demir yüzeylere iki kat antipas, iki kat sentetik boya yapılması</v>
          </cell>
        </row>
        <row r="21">
          <cell r="B21" t="str">
            <v>40 x 40 cm anma ebatlarında, her türlü desen ve yüzey özelliğinde, ı.kalite, beyaz, sırlı porselen karo ile 3 mm derz aralıklı duvar ve cephe kaplaması vaoılması</v>
          </cell>
        </row>
        <row r="22">
          <cell r="B22" t="str">
            <v>Karosiman terrazo karo ile dış mekan döşeme kaplaması yapılması (kırılma dayanımı şartları (sınıf 1) eğilme dayanımı minimum 2,8 mpa, aşınma direnç sınıfı (2-g), yüzey alanı &lt;= 1600 cm2 , yivli-yivsiz, her renkte)</v>
          </cell>
        </row>
        <row r="23">
          <cell r="B23" t="str">
            <v>250/350 kg çimento dozlu kaba ve ince harçla sıva yapılması</v>
          </cell>
        </row>
        <row r="24">
          <cell r="B24" t="str">
            <v>250/350 kg çimento dozlu kaba ve ince harçla tavan sıvası yapılması</v>
          </cell>
        </row>
        <row r="25">
          <cell r="B25" t="str">
            <v>2.5 CM KALINLIKTA 500 DOZLU SIKALI ŞAP YAPILMASI</v>
          </cell>
        </row>
        <row r="26">
          <cell r="B26" t="str">
            <v>0 50 MM.FLANŞU HER ÇEŞİT BORU VE ÖZEL PARÇA BAŞLARININ KAUÇUK,KLİNGERİT VE FİBER CONTA İLE BAĞLANMASI (CONTA BEDELİ DAHİL)</v>
          </cell>
        </row>
        <row r="29">
          <cell r="B29" t="str">
            <v>0 50 MM.KREPİNLERİN YERLEŞTİRİLMESİ (BAŞ BAĞLAMA BEDELİ HARİÇ)</v>
          </cell>
        </row>
        <row r="31">
          <cell r="B31" t="str">
            <v>ÇİMENTO BOŞALTMA VE İSTİF</v>
          </cell>
        </row>
        <row r="32">
          <cell r="B32" t="str">
            <v>KUM - ÇAKIL YÜK. VE BOŞ.</v>
          </cell>
        </row>
        <row r="33">
          <cell r="B33" t="str">
            <v>B.A. DEMİRİ BOŞALTMA VE İSTİF</v>
          </cell>
        </row>
        <row r="34">
          <cell r="B34" t="str">
            <v>Çelik Boru Boşaltma ve İstif</v>
          </cell>
        </row>
        <row r="37">
          <cell r="A37" t="str">
            <v>NAKLİYE-1</v>
          </cell>
          <cell r="B37" t="str">
            <v>ÇİMENTO NAKLİ</v>
          </cell>
        </row>
        <row r="38">
          <cell r="A38" t="str">
            <v>NAKLİYE-2</v>
          </cell>
          <cell r="B38" t="str">
            <v>KUM - ÇAKIL NAKLİ</v>
          </cell>
        </row>
        <row r="39">
          <cell r="A39" t="str">
            <v>NAKLİYE-4</v>
          </cell>
          <cell r="B39" t="str">
            <v>B.A. DEMİRİ NAKLİ</v>
          </cell>
        </row>
        <row r="40">
          <cell r="A40" t="str">
            <v>NAKLİYE-4</v>
          </cell>
          <cell r="B40" t="str">
            <v>ÇELİK BORU NAKLİ</v>
          </cell>
        </row>
        <row r="42">
          <cell r="A42" t="str">
            <v>ÖZEL 2</v>
          </cell>
          <cell r="B42" t="str">
            <v>ALÜMİNYUM LEVHA</v>
          </cell>
        </row>
        <row r="43">
          <cell r="A43" t="str">
            <v>ÖZEL 3</v>
          </cell>
          <cell r="B43" t="str">
            <v>12 V(DC) Tam Otomatik Ölçümlü ORP Sensörlü Güneş Enerjili Dozaj Pompası. (Klorlama cihazı, Dozaj Pompası, Sıvı Seviye Sensörü, 100 İt Kimyasal Tankı, Depo Alt Seviye Şamandırası, Emme Basma Hattı Çekvalfi, 40 Ah Solar Akü, PV güç 40 watt, Şeffaf Pano, 50 İt Sıvı Klor, montaj ve naklive dahil.)</v>
          </cell>
        </row>
        <row r="44">
          <cell r="A44" t="str">
            <v>ÖZEL 4</v>
          </cell>
          <cell r="B44" t="str">
            <v>4 MT 50CM ENİNDE AKROBAT MERDİVEN (150-200 KG DAYANIMLI)</v>
          </cell>
        </row>
        <row r="45">
          <cell r="A45" t="str">
            <v>ÖZEL 5</v>
          </cell>
          <cell r="B45" t="str">
            <v>NUMUNE ALMA MUSLUĞU VE MONTAJI</v>
          </cell>
        </row>
      </sheetData>
      <sheetData sheetId="1"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48"/>
  <sheetViews>
    <sheetView tabSelected="1" workbookViewId="0">
      <selection activeCell="R11" sqref="R11"/>
    </sheetView>
  </sheetViews>
  <sheetFormatPr defaultRowHeight="15"/>
  <cols>
    <col min="1" max="1" width="5.140625" style="6" customWidth="1"/>
    <col min="2" max="2" width="10.42578125" style="7" customWidth="1"/>
    <col min="3" max="3" width="32.85546875" style="1" customWidth="1"/>
    <col min="4" max="4" width="5.140625" style="6" customWidth="1"/>
    <col min="5" max="5" width="7.28515625" style="10" customWidth="1"/>
    <col min="6" max="6" width="11.7109375" style="8" customWidth="1"/>
    <col min="7" max="7" width="17.85546875" style="6" customWidth="1"/>
    <col min="8" max="16384" width="9.140625" style="1"/>
  </cols>
  <sheetData>
    <row r="1" spans="1:52">
      <c r="A1" s="35" t="s">
        <v>49</v>
      </c>
      <c r="B1" s="36"/>
      <c r="C1" s="36"/>
      <c r="D1" s="36"/>
      <c r="E1" s="36"/>
      <c r="F1" s="36"/>
      <c r="G1" s="37"/>
    </row>
    <row r="2" spans="1:52">
      <c r="A2" s="38"/>
      <c r="B2" s="39"/>
      <c r="C2" s="39"/>
      <c r="D2" s="39"/>
      <c r="E2" s="39"/>
      <c r="F2" s="39"/>
      <c r="G2" s="40"/>
    </row>
    <row r="3" spans="1:52" s="5" customFormat="1" ht="21" customHeight="1">
      <c r="A3" s="2" t="s">
        <v>0</v>
      </c>
      <c r="B3" s="3" t="s">
        <v>1</v>
      </c>
      <c r="C3" s="4" t="s">
        <v>2</v>
      </c>
      <c r="D3" s="4" t="s">
        <v>3</v>
      </c>
      <c r="E3" s="9" t="s">
        <v>4</v>
      </c>
      <c r="F3" s="34" t="s">
        <v>50</v>
      </c>
      <c r="G3" s="4" t="s">
        <v>5</v>
      </c>
    </row>
    <row r="4" spans="1:52" s="11" customFormat="1" ht="31.5" customHeight="1">
      <c r="A4" s="13">
        <v>1</v>
      </c>
      <c r="B4" s="14" t="s">
        <v>37</v>
      </c>
      <c r="C4" s="15" t="s">
        <v>38</v>
      </c>
      <c r="D4" s="13" t="str">
        <f>[1]Sayfa2!D5</f>
        <v>m3</v>
      </c>
      <c r="E4" s="16">
        <v>30</v>
      </c>
      <c r="F4" s="30"/>
      <c r="G4" s="17"/>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52" s="11" customFormat="1" ht="22.5" customHeight="1">
      <c r="A5" s="13">
        <v>2</v>
      </c>
      <c r="B5" s="14" t="s">
        <v>30</v>
      </c>
      <c r="C5" s="15" t="str">
        <f>[2]Sheet1!B8</f>
        <v>150 dozlu Grobeton Yapılması(yıkanmış elenmiş agrega ile)</v>
      </c>
      <c r="D5" s="13" t="str">
        <f>[1]Sayfa2!D8</f>
        <v>m3</v>
      </c>
      <c r="E5" s="16">
        <v>0.64600000000000002</v>
      </c>
      <c r="F5" s="30"/>
      <c r="G5" s="17"/>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row>
    <row r="6" spans="1:52" s="11" customFormat="1" ht="20.25" customHeight="1">
      <c r="A6" s="13">
        <v>3</v>
      </c>
      <c r="B6" s="14" t="str">
        <f>[2]Sheet1!A9</f>
        <v>16.003-ANL</v>
      </c>
      <c r="C6" s="15" t="str">
        <f>[2]Sheet1!B9</f>
        <v>250 Doz Demirsiz Beton Yapılması</v>
      </c>
      <c r="D6" s="13" t="str">
        <f>[1]Sayfa2!D9</f>
        <v>m3</v>
      </c>
      <c r="E6" s="16">
        <v>1.56</v>
      </c>
      <c r="F6" s="30"/>
      <c r="G6" s="17"/>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row>
    <row r="7" spans="1:52" s="11" customFormat="1" ht="46.5" customHeight="1">
      <c r="A7" s="13">
        <v>4</v>
      </c>
      <c r="B7" s="14" t="s">
        <v>43</v>
      </c>
      <c r="C7" s="15" t="s">
        <v>44</v>
      </c>
      <c r="D7" s="13" t="str">
        <f>[1]Sayfa2!D10</f>
        <v>m3</v>
      </c>
      <c r="E7" s="16">
        <v>30.14</v>
      </c>
      <c r="F7" s="30"/>
      <c r="G7" s="17"/>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row>
    <row r="8" spans="1:52" s="11" customFormat="1" ht="24.75" customHeight="1">
      <c r="A8" s="13">
        <v>5</v>
      </c>
      <c r="B8" s="20" t="s">
        <v>6</v>
      </c>
      <c r="C8" s="21" t="str">
        <f>[2]Sheet1!B11</f>
        <v>Plywood ile düz yüzeyli betonarme kalıbı yapılması</v>
      </c>
      <c r="D8" s="19" t="str">
        <f>[1]Sayfa2!D11</f>
        <v>m2</v>
      </c>
      <c r="E8" s="22">
        <v>229.59</v>
      </c>
      <c r="F8" s="31"/>
      <c r="G8" s="23"/>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row>
    <row r="9" spans="1:52" s="11" customFormat="1" ht="21.75" customHeight="1">
      <c r="A9" s="13">
        <v>6</v>
      </c>
      <c r="B9" s="14" t="s">
        <v>7</v>
      </c>
      <c r="C9" s="15" t="str">
        <f>[2]Sheet1!B12</f>
        <v>Çelik borudan kalıp iskelesi yapılması (0,00-4,00 m arası)</v>
      </c>
      <c r="D9" s="13" t="str">
        <f>[1]Sayfa2!D12</f>
        <v>m3</v>
      </c>
      <c r="E9" s="16">
        <v>39.881999999999998</v>
      </c>
      <c r="F9" s="30"/>
      <c r="G9" s="17"/>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row>
    <row r="10" spans="1:52" s="11" customFormat="1" ht="27" customHeight="1">
      <c r="A10" s="13">
        <v>7</v>
      </c>
      <c r="B10" s="14" t="s">
        <v>45</v>
      </c>
      <c r="C10" s="15" t="str">
        <f>[2]Sheet1!B13</f>
        <v>Ön yapımlı bileşenlerden oluşan tam güvenlikli, dış cephe iş iskelesi yaDilması. (0.00-51,50 m arası)</v>
      </c>
      <c r="D10" s="13" t="str">
        <f>[1]Sayfa2!D13</f>
        <v>m2</v>
      </c>
      <c r="E10" s="16">
        <v>37.984999999999999</v>
      </c>
      <c r="F10" s="30"/>
      <c r="G10" s="17"/>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row>
    <row r="11" spans="1:52" s="11" customFormat="1" ht="33.75" customHeight="1">
      <c r="A11" s="13">
        <v>8</v>
      </c>
      <c r="B11" s="14" t="s">
        <v>46</v>
      </c>
      <c r="C11" s="15" t="str">
        <f>[2]Sheet1!B14</f>
        <v>Ön yapımlı bileşenlerden oluşan tam güvenlikli, tavanlar için iş iskelesi yapılması. (0,00-21,50 m arası)</v>
      </c>
      <c r="D11" s="13" t="str">
        <f>[1]Sayfa2!D14</f>
        <v>m3</v>
      </c>
      <c r="E11" s="16">
        <v>15.95</v>
      </c>
      <c r="F11" s="30"/>
      <c r="G11" s="17"/>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row>
    <row r="12" spans="1:52" s="11" customFormat="1" ht="33.75" customHeight="1">
      <c r="A12" s="13">
        <v>9</v>
      </c>
      <c r="B12" s="14" t="s">
        <v>8</v>
      </c>
      <c r="C12" s="15" t="str">
        <f>[2]Sheet1!B15</f>
        <v>0 8- 0 12 mm nervürlü beton çelik çubuğu, çubukların kesilmesi, bükülmesi ve verine konulması</v>
      </c>
      <c r="D12" s="13" t="str">
        <f>[1]Sayfa2!D15</f>
        <v>tn</v>
      </c>
      <c r="E12" s="16">
        <f>2.121</f>
        <v>2.121</v>
      </c>
      <c r="F12" s="30"/>
      <c r="G12" s="17"/>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row>
    <row r="13" spans="1:52" s="11" customFormat="1" ht="36" customHeight="1">
      <c r="A13" s="13">
        <v>10</v>
      </c>
      <c r="B13" s="14" t="s">
        <v>9</v>
      </c>
      <c r="C13" s="15" t="str">
        <f>[2]Sheet1!B16</f>
        <v>0 14- 0 28 mm nervürlü beton çelik çubuğu, çubukların kesilmesi, bükülmesi ve yerine konulması.</v>
      </c>
      <c r="D13" s="13" t="str">
        <f>[1]Sayfa2!D16</f>
        <v>tn</v>
      </c>
      <c r="E13" s="16">
        <v>6.2E-2</v>
      </c>
      <c r="F13" s="30"/>
      <c r="G13" s="17"/>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52" s="11" customFormat="1" ht="30.75" customHeight="1">
      <c r="A14" s="13">
        <v>11</v>
      </c>
      <c r="B14" s="14" t="s">
        <v>10</v>
      </c>
      <c r="C14" s="15" t="str">
        <f>[2]Sheet1!B17</f>
        <v>Naturel-mat eloksallı profillerle ısı yalıtımsız alüminyum doğrama imalatı yapılması ve yerine konulması</v>
      </c>
      <c r="D14" s="13" t="str">
        <f>[1]Sayfa2!D17</f>
        <v>kg</v>
      </c>
      <c r="E14" s="16">
        <v>40</v>
      </c>
      <c r="F14" s="30"/>
      <c r="G14" s="17"/>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row>
    <row r="15" spans="1:52" s="11" customFormat="1" ht="27" customHeight="1">
      <c r="A15" s="13">
        <v>12</v>
      </c>
      <c r="B15" s="14" t="s">
        <v>11</v>
      </c>
      <c r="C15" s="15" t="str">
        <f>[2]Sheet1!B18</f>
        <v>Lama ve profil demirlerden çeşitli demir işleri yapılması ve yerine konulması</v>
      </c>
      <c r="D15" s="13" t="str">
        <f>[1]Sayfa2!D18</f>
        <v>kg</v>
      </c>
      <c r="E15" s="16">
        <v>70</v>
      </c>
      <c r="F15" s="30"/>
      <c r="G15" s="17"/>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row>
    <row r="16" spans="1:52" s="11" customFormat="1" ht="28.5" customHeight="1">
      <c r="A16" s="13">
        <v>13</v>
      </c>
      <c r="B16" s="14" t="s">
        <v>12</v>
      </c>
      <c r="C16" s="15" t="str">
        <f>[2]Sheet1!B19</f>
        <v>Demir yüzeylere iki kat antipas, iki kat sentetik boya yapılması</v>
      </c>
      <c r="D16" s="13" t="str">
        <f>[1]Sayfa2!D19</f>
        <v>m2</v>
      </c>
      <c r="E16" s="16">
        <v>4</v>
      </c>
      <c r="F16" s="30"/>
      <c r="G16" s="17"/>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52" s="11" customFormat="1" ht="32.25" customHeight="1">
      <c r="A17" s="13">
        <v>14</v>
      </c>
      <c r="B17" s="14" t="s">
        <v>47</v>
      </c>
      <c r="C17" s="24" t="s">
        <v>34</v>
      </c>
      <c r="D17" s="13" t="str">
        <f>[1]Sayfa2!D20</f>
        <v>m2</v>
      </c>
      <c r="E17" s="16">
        <v>59.155000000000001</v>
      </c>
      <c r="F17" s="30"/>
      <c r="G17" s="17"/>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row>
    <row r="18" spans="1:52" s="11" customFormat="1" ht="32.25" customHeight="1">
      <c r="A18" s="13">
        <v>15</v>
      </c>
      <c r="B18" s="14" t="s">
        <v>48</v>
      </c>
      <c r="C18" s="15" t="s">
        <v>35</v>
      </c>
      <c r="D18" s="13" t="str">
        <f>[1]Sayfa2!D20</f>
        <v>m2</v>
      </c>
      <c r="E18" s="16">
        <v>33.11</v>
      </c>
      <c r="F18" s="30"/>
      <c r="G18" s="17"/>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row>
    <row r="19" spans="1:52" s="11" customFormat="1" ht="43.5" customHeight="1">
      <c r="A19" s="13">
        <v>16</v>
      </c>
      <c r="B19" s="14" t="s">
        <v>13</v>
      </c>
      <c r="C19" s="15" t="str">
        <f>[2]Sheet1!B21</f>
        <v>40 x 40 cm anma ebatlarında, her türlü desen ve yüzey özelliğinde, ı.kalite, beyaz, sırlı porselen karo ile 3 mm derz aralıklı duvar ve cephe kaplaması vaoılması</v>
      </c>
      <c r="D19" s="13" t="str">
        <f>[1]Sayfa2!D21</f>
        <v>m2</v>
      </c>
      <c r="E19" s="16">
        <v>44.8</v>
      </c>
      <c r="F19" s="30"/>
      <c r="G19" s="17"/>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row>
    <row r="20" spans="1:52" s="11" customFormat="1" ht="57.75" customHeight="1">
      <c r="A20" s="13">
        <v>17</v>
      </c>
      <c r="B20" s="14" t="s">
        <v>14</v>
      </c>
      <c r="C20" s="15" t="str">
        <f>[2]Sheet1!B22</f>
        <v>Karosiman terrazo karo ile dış mekan döşeme kaplaması yapılması (kırılma dayanımı şartları (sınıf 1) eğilme dayanımı minimum 2,8 mpa, aşınma direnç sınıfı (2-g), yüzey alanı &lt;= 1600 cm2 , yivli-yivsiz, her renkte)</v>
      </c>
      <c r="D20" s="13" t="str">
        <f>[1]Sayfa2!D22</f>
        <v>m2</v>
      </c>
      <c r="E20" s="16">
        <v>21.34</v>
      </c>
      <c r="F20" s="30"/>
      <c r="G20" s="17"/>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row>
    <row r="21" spans="1:52" s="11" customFormat="1" ht="27.75" customHeight="1">
      <c r="A21" s="13">
        <v>18</v>
      </c>
      <c r="B21" s="14" t="s">
        <v>15</v>
      </c>
      <c r="C21" s="15" t="str">
        <f>[2]Sheet1!B23</f>
        <v>250/350 kg çimento dozlu kaba ve ince harçla sıva yapılması</v>
      </c>
      <c r="D21" s="13" t="str">
        <f>[1]Sayfa2!D23</f>
        <v>m2</v>
      </c>
      <c r="E21" s="16">
        <v>51.005000000000003</v>
      </c>
      <c r="F21" s="30"/>
      <c r="G21" s="17"/>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row>
    <row r="22" spans="1:52" s="11" customFormat="1" ht="35.25" customHeight="1">
      <c r="A22" s="13">
        <v>19</v>
      </c>
      <c r="B22" s="14" t="s">
        <v>16</v>
      </c>
      <c r="C22" s="15" t="str">
        <f>[2]Sheet1!B24</f>
        <v>250/350 kg çimento dozlu kaba ve ince harçla tavan sıvası yapılması</v>
      </c>
      <c r="D22" s="13" t="str">
        <f>[1]Sayfa2!D24</f>
        <v>m2</v>
      </c>
      <c r="E22" s="16">
        <v>21.7</v>
      </c>
      <c r="F22" s="30"/>
      <c r="G22" s="17"/>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row>
    <row r="23" spans="1:52" s="12" customFormat="1" ht="25.5" customHeight="1">
      <c r="A23" s="13">
        <v>20</v>
      </c>
      <c r="B23" s="20" t="s">
        <v>31</v>
      </c>
      <c r="C23" s="21" t="str">
        <f>[2]Sheet1!B25</f>
        <v>2.5 CM KALINLIKTA 500 DOZLU SIKALI ŞAP YAPILMASI</v>
      </c>
      <c r="D23" s="19" t="str">
        <f>[1]Sayfa2!D25</f>
        <v>m2</v>
      </c>
      <c r="E23" s="22">
        <v>159.1</v>
      </c>
      <c r="F23" s="31"/>
      <c r="G23" s="23"/>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1:52" s="12" customFormat="1" ht="45" customHeight="1">
      <c r="A24" s="13">
        <v>21</v>
      </c>
      <c r="B24" s="20" t="s">
        <v>32</v>
      </c>
      <c r="C24" s="21" t="str">
        <f>[2]Sheet1!B26</f>
        <v>0 50 MM.FLANŞU HER ÇEŞİT BORU VE ÖZEL PARÇA BAŞLARININ KAUÇUK,KLİNGERİT VE FİBER CONTA İLE BAĞLANMASI (CONTA BEDELİ DAHİL)</v>
      </c>
      <c r="D24" s="19" t="str">
        <f>[1]Sayfa2!D26</f>
        <v>ad</v>
      </c>
      <c r="E24" s="22">
        <v>22</v>
      </c>
      <c r="F24" s="31"/>
      <c r="G24" s="23"/>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row>
    <row r="25" spans="1:52" s="12" customFormat="1" ht="35.25" customHeight="1">
      <c r="A25" s="13">
        <v>22</v>
      </c>
      <c r="B25" s="28" t="s">
        <v>39</v>
      </c>
      <c r="C25" s="29" t="s">
        <v>40</v>
      </c>
      <c r="D25" s="19" t="str">
        <f>[1]Sayfa2!D27</f>
        <v>mt</v>
      </c>
      <c r="E25" s="22">
        <v>15</v>
      </c>
      <c r="F25" s="31"/>
      <c r="G25" s="23"/>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1:52" s="11" customFormat="1" ht="35.25" customHeight="1">
      <c r="A26" s="13">
        <v>23</v>
      </c>
      <c r="B26" s="14" t="s">
        <v>17</v>
      </c>
      <c r="C26" s="15" t="s">
        <v>18</v>
      </c>
      <c r="D26" s="13" t="str">
        <f>[1]Sayfa2!D28</f>
        <v>ad</v>
      </c>
      <c r="E26" s="16">
        <v>4</v>
      </c>
      <c r="F26" s="30"/>
      <c r="G26" s="17"/>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row>
    <row r="27" spans="1:52" s="11" customFormat="1" ht="23.25" customHeight="1">
      <c r="A27" s="13">
        <v>24</v>
      </c>
      <c r="B27" s="14" t="s">
        <v>25</v>
      </c>
      <c r="C27" s="15" t="s">
        <v>26</v>
      </c>
      <c r="D27" s="13" t="s">
        <v>27</v>
      </c>
      <c r="E27" s="16">
        <v>1</v>
      </c>
      <c r="F27" s="30"/>
      <c r="G27" s="17"/>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row>
    <row r="28" spans="1:52" s="11" customFormat="1" ht="23.25" customHeight="1">
      <c r="A28" s="13">
        <v>25</v>
      </c>
      <c r="B28" s="14" t="s">
        <v>28</v>
      </c>
      <c r="C28" s="15" t="s">
        <v>29</v>
      </c>
      <c r="D28" s="13" t="s">
        <v>27</v>
      </c>
      <c r="E28" s="16">
        <v>1</v>
      </c>
      <c r="F28" s="30"/>
      <c r="G28" s="17"/>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row>
    <row r="29" spans="1:52" s="11" customFormat="1" ht="21.75" customHeight="1">
      <c r="A29" s="13">
        <v>26</v>
      </c>
      <c r="B29" s="14" t="s">
        <v>20</v>
      </c>
      <c r="C29" s="15" t="str">
        <f>[2]Sheet1!B29</f>
        <v>0 50 MM.KREPİNLERİN YERLEŞTİRİLMESİ (BAŞ BAĞLAMA BEDELİ HARİÇ)</v>
      </c>
      <c r="D29" s="13" t="str">
        <f>[1]Sayfa2!D29</f>
        <v>ad</v>
      </c>
      <c r="E29" s="16">
        <v>1</v>
      </c>
      <c r="F29" s="30"/>
      <c r="G29" s="17"/>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row>
    <row r="30" spans="1:52" s="11" customFormat="1" ht="33.75">
      <c r="A30" s="13">
        <v>27</v>
      </c>
      <c r="B30" s="14" t="s">
        <v>19</v>
      </c>
      <c r="C30" s="15" t="s">
        <v>33</v>
      </c>
      <c r="D30" s="13" t="str">
        <f>[1]Sayfa2!D30</f>
        <v>ad</v>
      </c>
      <c r="E30" s="16">
        <v>1</v>
      </c>
      <c r="F30" s="30"/>
      <c r="G30" s="17"/>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row>
    <row r="31" spans="1:52" s="11" customFormat="1" ht="22.5">
      <c r="A31" s="13">
        <v>28</v>
      </c>
      <c r="B31" s="14" t="s">
        <v>41</v>
      </c>
      <c r="C31" s="15" t="s">
        <v>42</v>
      </c>
      <c r="D31" s="13" t="s">
        <v>27</v>
      </c>
      <c r="E31" s="16">
        <v>15</v>
      </c>
      <c r="F31" s="30"/>
      <c r="G31" s="17"/>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row>
    <row r="32" spans="1:52" s="11" customFormat="1" ht="15.75" customHeight="1">
      <c r="A32" s="13">
        <v>29</v>
      </c>
      <c r="B32" s="14" t="s">
        <v>21</v>
      </c>
      <c r="C32" s="15" t="str">
        <f>[2]Sheet1!B31</f>
        <v>ÇİMENTO BOŞALTMA VE İSTİF</v>
      </c>
      <c r="D32" s="13" t="str">
        <f>[1]Sayfa2!D31</f>
        <v>tn</v>
      </c>
      <c r="E32" s="16">
        <v>5.1820000000000004</v>
      </c>
      <c r="F32" s="30"/>
      <c r="G32" s="17"/>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row>
    <row r="33" spans="1:52" s="11" customFormat="1" ht="14.25" customHeight="1">
      <c r="A33" s="13">
        <v>30</v>
      </c>
      <c r="B33" s="14" t="s">
        <v>22</v>
      </c>
      <c r="C33" s="15" t="str">
        <f>[2]Sheet1!B32</f>
        <v>KUM - ÇAKIL YÜK. VE BOŞ.</v>
      </c>
      <c r="D33" s="13" t="str">
        <f>[1]Sayfa2!D32</f>
        <v>m3</v>
      </c>
      <c r="E33" s="16">
        <v>3.4260000000000002</v>
      </c>
      <c r="F33" s="30"/>
      <c r="G33" s="17"/>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row>
    <row r="34" spans="1:52" s="11" customFormat="1" ht="12.75" customHeight="1">
      <c r="A34" s="13">
        <v>31</v>
      </c>
      <c r="B34" s="14" t="s">
        <v>23</v>
      </c>
      <c r="C34" s="15" t="str">
        <f>[2]Sheet1!B33</f>
        <v>B.A. DEMİRİ BOŞALTMA VE İSTİF</v>
      </c>
      <c r="D34" s="13" t="str">
        <f>[1]Sayfa2!D33</f>
        <v>tn</v>
      </c>
      <c r="E34" s="16">
        <v>2.331</v>
      </c>
      <c r="F34" s="30"/>
      <c r="G34" s="17"/>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row>
    <row r="35" spans="1:52" s="11" customFormat="1" ht="13.5" customHeight="1">
      <c r="A35" s="13">
        <v>32</v>
      </c>
      <c r="B35" s="14" t="s">
        <v>24</v>
      </c>
      <c r="C35" s="15" t="str">
        <f>[2]Sheet1!B34</f>
        <v>Çelik Boru Boşaltma ve İstif</v>
      </c>
      <c r="D35" s="13" t="str">
        <f>[1]Sayfa2!D34</f>
        <v>tn</v>
      </c>
      <c r="E35" s="16">
        <v>0.05</v>
      </c>
      <c r="F35" s="30"/>
      <c r="G35" s="17"/>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row>
    <row r="36" spans="1:52" s="11" customFormat="1" ht="15.75" customHeight="1">
      <c r="A36" s="13">
        <v>33</v>
      </c>
      <c r="B36" s="14" t="str">
        <f>[2]Sheet1!A37</f>
        <v>NAKLİYE-1</v>
      </c>
      <c r="C36" s="15" t="str">
        <f>[2]Sheet1!B37</f>
        <v>ÇİMENTO NAKLİ</v>
      </c>
      <c r="D36" s="13" t="str">
        <f>[1]Sayfa2!D37</f>
        <v>tn</v>
      </c>
      <c r="E36" s="16">
        <f>E32+0.256</f>
        <v>5.4380000000000006</v>
      </c>
      <c r="F36" s="30"/>
      <c r="G36" s="17"/>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row>
    <row r="37" spans="1:52" s="11" customFormat="1" ht="18.75" customHeight="1">
      <c r="A37" s="13">
        <v>34</v>
      </c>
      <c r="B37" s="14" t="str">
        <f>[2]Sheet1!A38</f>
        <v>NAKLİYE-2</v>
      </c>
      <c r="C37" s="15" t="str">
        <f>[2]Sheet1!B38</f>
        <v>KUM - ÇAKIL NAKLİ</v>
      </c>
      <c r="D37" s="13" t="str">
        <f>[1]Sayfa2!D38</f>
        <v>tn</v>
      </c>
      <c r="E37" s="16">
        <f>E33+1.204</f>
        <v>4.63</v>
      </c>
      <c r="F37" s="30"/>
      <c r="G37" s="17"/>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row>
    <row r="38" spans="1:52" s="11" customFormat="1" ht="13.5" customHeight="1">
      <c r="A38" s="13">
        <v>35</v>
      </c>
      <c r="B38" s="14" t="str">
        <f>[2]Sheet1!A39</f>
        <v>NAKLİYE-4</v>
      </c>
      <c r="C38" s="15" t="str">
        <f>[2]Sheet1!B39</f>
        <v>B.A. DEMİRİ NAKLİ</v>
      </c>
      <c r="D38" s="13" t="str">
        <f>[1]Sayfa2!D39</f>
        <v>tn</v>
      </c>
      <c r="E38" s="16">
        <f>E34</f>
        <v>2.331</v>
      </c>
      <c r="F38" s="30"/>
      <c r="G38" s="17"/>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row>
    <row r="39" spans="1:52" s="11" customFormat="1" ht="18" customHeight="1">
      <c r="A39" s="13">
        <v>36</v>
      </c>
      <c r="B39" s="14" t="str">
        <f>[2]Sheet1!A40</f>
        <v>NAKLİYE-4</v>
      </c>
      <c r="C39" s="15" t="str">
        <f>[2]Sheet1!B40</f>
        <v>ÇELİK BORU NAKLİ</v>
      </c>
      <c r="D39" s="13" t="str">
        <f>[1]Sayfa2!D40</f>
        <v>tn</v>
      </c>
      <c r="E39" s="16">
        <f>E35</f>
        <v>0.05</v>
      </c>
      <c r="F39" s="30"/>
      <c r="G39" s="17"/>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row>
    <row r="40" spans="1:52" s="11" customFormat="1" ht="18" customHeight="1">
      <c r="A40" s="13">
        <v>37</v>
      </c>
      <c r="B40" s="14" t="str">
        <f>[2]Sheet1!A42</f>
        <v>ÖZEL 2</v>
      </c>
      <c r="C40" s="15" t="str">
        <f>[2]Sheet1!B42</f>
        <v>ALÜMİNYUM LEVHA</v>
      </c>
      <c r="D40" s="13" t="str">
        <f>[1]Sayfa2!D42</f>
        <v>ad</v>
      </c>
      <c r="E40" s="16">
        <v>1</v>
      </c>
      <c r="F40" s="30"/>
      <c r="G40" s="17"/>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row>
    <row r="41" spans="1:52" s="11" customFormat="1" ht="95.25" customHeight="1">
      <c r="A41" s="13">
        <v>38</v>
      </c>
      <c r="B41" s="14" t="str">
        <f>[2]Sheet1!A43</f>
        <v>ÖZEL 3</v>
      </c>
      <c r="C41" s="15" t="str">
        <f>[2]Sheet1!B43</f>
        <v>12 V(DC) Tam Otomatik Ölçümlü ORP Sensörlü Güneş Enerjili Dozaj Pompası. (Klorlama cihazı, Dozaj Pompası, Sıvı Seviye Sensörü, 100 İt Kimyasal Tankı, Depo Alt Seviye Şamandırası, Emme Basma Hattı Çekvalfi, 40 Ah Solar Akü, PV güç 40 watt, Şeffaf Pano, 50 İt Sıvı Klor, montaj ve naklive dahil.)</v>
      </c>
      <c r="D41" s="13" t="str">
        <f>[1]Sayfa2!D43</f>
        <v>ad</v>
      </c>
      <c r="E41" s="16">
        <v>1</v>
      </c>
      <c r="F41" s="30"/>
      <c r="G41" s="17"/>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row>
    <row r="42" spans="1:52" s="11" customFormat="1" ht="23.25" customHeight="1">
      <c r="A42" s="13">
        <v>39</v>
      </c>
      <c r="B42" s="14" t="str">
        <f>[2]Sheet1!A44</f>
        <v>ÖZEL 4</v>
      </c>
      <c r="C42" s="15" t="str">
        <f>[2]Sheet1!B44</f>
        <v>4 MT 50CM ENİNDE AKROBAT MERDİVEN (150-200 KG DAYANIMLI)</v>
      </c>
      <c r="D42" s="13" t="str">
        <f>[1]Sayfa2!D44</f>
        <v>ad</v>
      </c>
      <c r="E42" s="16">
        <v>1</v>
      </c>
      <c r="F42" s="30"/>
      <c r="G42" s="17"/>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row>
    <row r="43" spans="1:52" s="11" customFormat="1" ht="16.5" customHeight="1">
      <c r="A43" s="13">
        <v>40</v>
      </c>
      <c r="B43" s="14" t="str">
        <f>[2]Sheet1!A45</f>
        <v>ÖZEL 5</v>
      </c>
      <c r="C43" s="15" t="str">
        <f>[2]Sheet1!B45</f>
        <v>NUMUNE ALMA MUSLUĞU VE MONTAJI</v>
      </c>
      <c r="D43" s="13" t="str">
        <f>[1]Sayfa2!D45</f>
        <v>ad</v>
      </c>
      <c r="E43" s="16">
        <v>1</v>
      </c>
      <c r="F43" s="30"/>
      <c r="G43" s="17"/>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row>
    <row r="44" spans="1:52" ht="16.5" customHeight="1">
      <c r="A44" s="41" t="s">
        <v>36</v>
      </c>
      <c r="B44" s="42"/>
      <c r="C44" s="42"/>
      <c r="D44" s="42"/>
      <c r="E44" s="42"/>
      <c r="F44" s="43"/>
      <c r="G44" s="27"/>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row>
    <row r="45" spans="1:52" ht="16.5" customHeight="1">
      <c r="A45" s="32"/>
      <c r="B45" s="32"/>
      <c r="C45" s="32"/>
      <c r="D45" s="32"/>
      <c r="E45" s="32"/>
      <c r="F45" s="32"/>
      <c r="G45" s="33"/>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row>
    <row r="48" spans="1:52">
      <c r="F48" s="44" t="s">
        <v>51</v>
      </c>
      <c r="G48" s="44"/>
    </row>
  </sheetData>
  <mergeCells count="3">
    <mergeCell ref="A1:G2"/>
    <mergeCell ref="A44:F44"/>
    <mergeCell ref="F48:G4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20 m3</vt:lpstr>
      <vt:lpstr>'20 m3'!Yazdırma_Alanı</vt:lpstr>
    </vt:vector>
  </TitlesOfParts>
  <Company>Silentall.Com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dc:creator>
  <cp:lastModifiedBy>DiZaYnPC</cp:lastModifiedBy>
  <cp:lastPrinted>2022-07-05T07:52:35Z</cp:lastPrinted>
  <dcterms:created xsi:type="dcterms:W3CDTF">2019-06-13T09:13:12Z</dcterms:created>
  <dcterms:modified xsi:type="dcterms:W3CDTF">2022-07-08T06:27:39Z</dcterms:modified>
</cp:coreProperties>
</file>